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p\Desktop\"/>
    </mc:Choice>
  </mc:AlternateContent>
  <xr:revisionPtr revIDLastSave="0" documentId="13_ncr:1_{0AEBC9A4-C209-4110-9CF7-16B2B4A2E79D}" xr6:coauthVersionLast="47" xr6:coauthVersionMax="47" xr10:uidLastSave="{00000000-0000-0000-0000-000000000000}"/>
  <bookViews>
    <workbookView xWindow="735" yWindow="2895" windowWidth="23970" windowHeight="11055" xr2:uid="{574C316B-2EE9-4218-ABA7-410C8021C627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G15" i="1"/>
  <c r="H15" i="1"/>
  <c r="F15" i="1"/>
  <c r="E15" i="1"/>
  <c r="D15" i="1"/>
  <c r="I5" i="1"/>
  <c r="I6" i="1"/>
  <c r="I7" i="1"/>
  <c r="I8" i="1"/>
  <c r="I9" i="1"/>
  <c r="I10" i="1"/>
  <c r="I11" i="1"/>
  <c r="I12" i="1"/>
  <c r="I13" i="1"/>
  <c r="I14" i="1"/>
  <c r="I4" i="1"/>
  <c r="H14" i="1"/>
  <c r="H5" i="1"/>
  <c r="H6" i="1"/>
  <c r="H7" i="1"/>
  <c r="H8" i="1"/>
  <c r="H9" i="1"/>
  <c r="H10" i="1"/>
  <c r="H11" i="1"/>
  <c r="H12" i="1"/>
  <c r="H13" i="1"/>
  <c r="H4" i="1"/>
  <c r="G14" i="1"/>
  <c r="G5" i="1"/>
  <c r="G6" i="1"/>
  <c r="G7" i="1"/>
  <c r="G8" i="1"/>
  <c r="G9" i="1"/>
  <c r="G10" i="1"/>
  <c r="G11" i="1"/>
  <c r="G12" i="1"/>
  <c r="G13" i="1"/>
  <c r="G4" i="1"/>
  <c r="F5" i="1"/>
  <c r="F6" i="1"/>
  <c r="F7" i="1"/>
  <c r="F8" i="1"/>
  <c r="F9" i="1"/>
  <c r="F10" i="1"/>
  <c r="F11" i="1"/>
  <c r="F12" i="1"/>
  <c r="F13" i="1"/>
  <c r="F14" i="1"/>
  <c r="F4" i="1"/>
  <c r="E5" i="1"/>
  <c r="E6" i="1"/>
  <c r="E7" i="1"/>
  <c r="E8" i="1"/>
  <c r="E9" i="1"/>
  <c r="E10" i="1"/>
  <c r="E11" i="1"/>
  <c r="E12" i="1"/>
  <c r="E13" i="1"/>
  <c r="E14" i="1"/>
  <c r="E4" i="1"/>
</calcChain>
</file>

<file path=xl/sharedStrings.xml><?xml version="1.0" encoding="utf-8"?>
<sst xmlns="http://schemas.openxmlformats.org/spreadsheetml/2006/main" count="21" uniqueCount="21">
  <si>
    <t xml:space="preserve">Прізвище та ініціали </t>
  </si>
  <si>
    <t>Нарахо-вано, грн</t>
  </si>
  <si>
    <t xml:space="preserve"> Прибутковий податок, грн</t>
  </si>
  <si>
    <t xml:space="preserve">Пенсійний фонд, грн </t>
  </si>
  <si>
    <t>Фонд соціального страхування, грн</t>
  </si>
  <si>
    <t>Всього утримано, грн</t>
  </si>
  <si>
    <t>До виплати, грн</t>
  </si>
  <si>
    <t>Відомість нарахування заробітної плати за січень 2009 року</t>
  </si>
  <si>
    <t>Андрієвич Р.М</t>
  </si>
  <si>
    <t>Берзін О.М.</t>
  </si>
  <si>
    <t>Вержба С. О.</t>
  </si>
  <si>
    <t>Захарченко С.І.</t>
  </si>
  <si>
    <t>Миренко П. Л.</t>
  </si>
  <si>
    <t>Всього</t>
  </si>
  <si>
    <t>Сиротюк В. Л.</t>
  </si>
  <si>
    <t>Велігурська Л. П.</t>
  </si>
  <si>
    <t>Вознюк В. М.</t>
  </si>
  <si>
    <t>Марчук Т. К.</t>
  </si>
  <si>
    <t>Савчук О. В.</t>
  </si>
  <si>
    <t>Матчук Н. С.</t>
  </si>
  <si>
    <t>№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</si>
</sst>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0\ &quot;₴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3" xfId="0" applyFont="1" applyBorder="1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wrapText="1"/>
    </xf>
    <xf numFmtId="0" fontId="2" fillId="0" borderId="6" xfId="0" applyFont="1" applyBorder="1"/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top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" fillId="0" borderId="1" xfId="0" applyFont="1" applyBorder="1" applyAlignment="1">
      <alignment horizontal="right"/>
    </xf>
    <xf numFmtId="166" fontId="2" fillId="0" borderId="1" xfId="0" applyNumberFormat="1" applyFont="1" applyBorder="1" applyAlignment="1">
      <alignment vertical="center" wrapText="1"/>
    </xf>
    <xf numFmtId="166" fontId="2" fillId="0" borderId="1" xfId="0" applyNumberFormat="1" applyFont="1" applyBorder="1"/>
    <xf numFmtId="166" fontId="2" fillId="0" borderId="2" xfId="0" applyNumberFormat="1" applyFont="1" applyBorder="1"/>
    <xf numFmtId="166" fontId="2" fillId="0" borderId="6" xfId="0" applyNumberFormat="1" applyFont="1" applyBorder="1" applyAlignment="1">
      <alignment vertical="center" wrapText="1"/>
    </xf>
    <xf numFmtId="166" fontId="2" fillId="0" borderId="6" xfId="0" applyNumberFormat="1" applyFont="1" applyBorder="1"/>
    <xf numFmtId="166" fontId="2" fillId="0" borderId="7" xfId="0" applyNumberFormat="1" applyFont="1" applyBorder="1"/>
    <xf numFmtId="166" fontId="2" fillId="0" borderId="1" xfId="0" applyNumberFormat="1" applyFont="1" applyBorder="1" applyAlignment="1">
      <alignment wrapText="1"/>
    </xf>
    <xf numFmtId="166" fontId="2" fillId="0" borderId="6" xfId="0" applyNumberFormat="1" applyFont="1" applyBorder="1" applyAlignment="1">
      <alignment wrapText="1"/>
    </xf>
    <xf numFmtId="0" fontId="1" fillId="0" borderId="4" xfId="0" applyFont="1" applyBorder="1" applyAlignment="1">
      <alignment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4CF37-91A3-4A4B-8995-FFA3364B555C}">
  <dimension ref="B1:I15"/>
  <sheetViews>
    <sheetView tabSelected="1" workbookViewId="0">
      <selection activeCell="H3" sqref="H3:H13"/>
    </sheetView>
  </sheetViews>
  <sheetFormatPr defaultRowHeight="15" x14ac:dyDescent="0.25"/>
  <cols>
    <col min="2" max="2" width="4.140625" customWidth="1"/>
    <col min="3" max="3" width="19" bestFit="1" customWidth="1"/>
    <col min="4" max="4" width="10.28515625" customWidth="1"/>
    <col min="5" max="5" width="14.5703125" style="2" customWidth="1"/>
    <col min="6" max="6" width="12.42578125" customWidth="1"/>
    <col min="7" max="7" width="15.7109375" style="3" customWidth="1"/>
    <col min="8" max="8" width="12.7109375" customWidth="1"/>
    <col min="9" max="9" width="13.85546875" customWidth="1"/>
  </cols>
  <sheetData>
    <row r="1" spans="2:9" ht="15.75" thickBot="1" x14ac:dyDescent="0.3"/>
    <row r="2" spans="2:9" ht="28.5" customHeight="1" thickBot="1" x14ac:dyDescent="0.3">
      <c r="B2" s="13" t="s">
        <v>7</v>
      </c>
      <c r="C2" s="14"/>
      <c r="D2" s="14"/>
      <c r="E2" s="14"/>
      <c r="F2" s="14"/>
      <c r="G2" s="14"/>
      <c r="H2" s="14"/>
      <c r="I2" s="15"/>
    </row>
    <row r="3" spans="2:9" ht="59.25" customHeight="1" thickBot="1" x14ac:dyDescent="0.3">
      <c r="B3" s="30" t="s">
        <v>20</v>
      </c>
      <c r="C3" s="7" t="s">
        <v>0</v>
      </c>
      <c r="D3" s="8" t="s">
        <v>1</v>
      </c>
      <c r="E3" s="9" t="s">
        <v>2</v>
      </c>
      <c r="F3" s="10" t="s">
        <v>3</v>
      </c>
      <c r="G3" s="11" t="s">
        <v>4</v>
      </c>
      <c r="H3" s="8" t="s">
        <v>5</v>
      </c>
      <c r="I3" s="12" t="s">
        <v>6</v>
      </c>
    </row>
    <row r="4" spans="2:9" ht="15.75" x14ac:dyDescent="0.25">
      <c r="B4" s="18">
        <v>1</v>
      </c>
      <c r="C4" s="16" t="s">
        <v>8</v>
      </c>
      <c r="D4" s="21">
        <v>2143.4499999999998</v>
      </c>
      <c r="E4" s="22">
        <f>D4*0.15</f>
        <v>321.51749999999998</v>
      </c>
      <c r="F4" s="23">
        <f>D4*0.02</f>
        <v>42.869</v>
      </c>
      <c r="G4" s="28">
        <f>D4*0.01</f>
        <v>21.4345</v>
      </c>
      <c r="H4" s="23">
        <f>E4+F4+G4</f>
        <v>385.82099999999997</v>
      </c>
      <c r="I4" s="24">
        <f>D4-H4</f>
        <v>1757.6289999999999</v>
      </c>
    </row>
    <row r="5" spans="2:9" ht="15.75" x14ac:dyDescent="0.25">
      <c r="B5" s="19">
        <v>2</v>
      </c>
      <c r="C5" s="16" t="s">
        <v>9</v>
      </c>
      <c r="D5" s="21">
        <v>1156.3499999999999</v>
      </c>
      <c r="E5" s="22">
        <f t="shared" ref="E5:E14" si="0">D5*0.15</f>
        <v>173.45249999999999</v>
      </c>
      <c r="F5" s="23">
        <f t="shared" ref="F5:F14" si="1">D5*0.02</f>
        <v>23.126999999999999</v>
      </c>
      <c r="G5" s="28">
        <f t="shared" ref="G5:G13" si="2">D5*0.01</f>
        <v>11.563499999999999</v>
      </c>
      <c r="H5" s="23">
        <f t="shared" ref="H5:H13" si="3">E5+F5+G5</f>
        <v>208.143</v>
      </c>
      <c r="I5" s="24">
        <f t="shared" ref="I5:I14" si="4">D5-H5</f>
        <v>948.20699999999988</v>
      </c>
    </row>
    <row r="6" spans="2:9" ht="15.75" x14ac:dyDescent="0.25">
      <c r="B6" s="19">
        <v>3</v>
      </c>
      <c r="C6" s="16" t="s">
        <v>10</v>
      </c>
      <c r="D6" s="21">
        <v>988.32</v>
      </c>
      <c r="E6" s="22">
        <f t="shared" si="0"/>
        <v>148.24799999999999</v>
      </c>
      <c r="F6" s="23">
        <f t="shared" si="1"/>
        <v>19.766400000000001</v>
      </c>
      <c r="G6" s="28">
        <f t="shared" si="2"/>
        <v>9.8832000000000004</v>
      </c>
      <c r="H6" s="23">
        <f t="shared" si="3"/>
        <v>177.89759999999998</v>
      </c>
      <c r="I6" s="24">
        <f t="shared" si="4"/>
        <v>810.42240000000004</v>
      </c>
    </row>
    <row r="7" spans="2:9" ht="15.75" x14ac:dyDescent="0.25">
      <c r="B7" s="19">
        <v>4</v>
      </c>
      <c r="C7" s="16" t="s">
        <v>11</v>
      </c>
      <c r="D7" s="21">
        <v>897.72</v>
      </c>
      <c r="E7" s="22">
        <f t="shared" si="0"/>
        <v>134.65799999999999</v>
      </c>
      <c r="F7" s="23">
        <f t="shared" si="1"/>
        <v>17.9544</v>
      </c>
      <c r="G7" s="28">
        <f t="shared" si="2"/>
        <v>8.9771999999999998</v>
      </c>
      <c r="H7" s="23">
        <f t="shared" si="3"/>
        <v>161.58959999999999</v>
      </c>
      <c r="I7" s="24">
        <f t="shared" si="4"/>
        <v>736.13040000000001</v>
      </c>
    </row>
    <row r="8" spans="2:9" ht="15.75" x14ac:dyDescent="0.25">
      <c r="B8" s="19">
        <v>5</v>
      </c>
      <c r="C8" s="16" t="s">
        <v>12</v>
      </c>
      <c r="D8" s="21">
        <v>3067.14</v>
      </c>
      <c r="E8" s="22">
        <f t="shared" si="0"/>
        <v>460.07099999999997</v>
      </c>
      <c r="F8" s="23">
        <f t="shared" si="1"/>
        <v>61.342799999999997</v>
      </c>
      <c r="G8" s="28">
        <f t="shared" si="2"/>
        <v>30.671399999999998</v>
      </c>
      <c r="H8" s="23">
        <f t="shared" si="3"/>
        <v>552.08519999999987</v>
      </c>
      <c r="I8" s="24">
        <f t="shared" si="4"/>
        <v>2515.0547999999999</v>
      </c>
    </row>
    <row r="9" spans="2:9" ht="15.75" x14ac:dyDescent="0.25">
      <c r="B9" s="19">
        <v>6</v>
      </c>
      <c r="C9" s="16" t="s">
        <v>14</v>
      </c>
      <c r="D9" s="21">
        <v>1267.6500000000001</v>
      </c>
      <c r="E9" s="22">
        <f t="shared" si="0"/>
        <v>190.14750000000001</v>
      </c>
      <c r="F9" s="23">
        <f t="shared" si="1"/>
        <v>25.353000000000002</v>
      </c>
      <c r="G9" s="28">
        <f t="shared" si="2"/>
        <v>12.676500000000001</v>
      </c>
      <c r="H9" s="23">
        <f t="shared" si="3"/>
        <v>228.17700000000002</v>
      </c>
      <c r="I9" s="24">
        <f t="shared" si="4"/>
        <v>1039.473</v>
      </c>
    </row>
    <row r="10" spans="2:9" ht="15.75" x14ac:dyDescent="0.25">
      <c r="B10" s="19">
        <v>7</v>
      </c>
      <c r="C10" s="16" t="s">
        <v>15</v>
      </c>
      <c r="D10" s="21">
        <v>2254.75</v>
      </c>
      <c r="E10" s="22">
        <f t="shared" si="0"/>
        <v>338.21249999999998</v>
      </c>
      <c r="F10" s="23">
        <f t="shared" si="1"/>
        <v>45.094999999999999</v>
      </c>
      <c r="G10" s="28">
        <f t="shared" si="2"/>
        <v>22.547499999999999</v>
      </c>
      <c r="H10" s="23">
        <f t="shared" si="3"/>
        <v>405.85500000000002</v>
      </c>
      <c r="I10" s="24">
        <f t="shared" si="4"/>
        <v>1848.895</v>
      </c>
    </row>
    <row r="11" spans="2:9" ht="15.75" x14ac:dyDescent="0.25">
      <c r="B11" s="19">
        <v>8</v>
      </c>
      <c r="C11" s="16" t="s">
        <v>16</v>
      </c>
      <c r="D11" s="21">
        <v>1099.45</v>
      </c>
      <c r="E11" s="22">
        <f t="shared" si="0"/>
        <v>164.91749999999999</v>
      </c>
      <c r="F11" s="23">
        <f t="shared" si="1"/>
        <v>21.989000000000001</v>
      </c>
      <c r="G11" s="28">
        <f t="shared" si="2"/>
        <v>10.9945</v>
      </c>
      <c r="H11" s="23">
        <f t="shared" si="3"/>
        <v>197.90099999999998</v>
      </c>
      <c r="I11" s="24">
        <f t="shared" si="4"/>
        <v>901.54900000000009</v>
      </c>
    </row>
    <row r="12" spans="2:9" ht="15.75" x14ac:dyDescent="0.25">
      <c r="B12" s="19">
        <v>9</v>
      </c>
      <c r="C12" s="16" t="s">
        <v>17</v>
      </c>
      <c r="D12" s="21">
        <v>3178.28</v>
      </c>
      <c r="E12" s="22">
        <f t="shared" si="0"/>
        <v>476.74200000000002</v>
      </c>
      <c r="F12" s="23">
        <f t="shared" si="1"/>
        <v>63.565600000000003</v>
      </c>
      <c r="G12" s="28">
        <f t="shared" si="2"/>
        <v>31.782800000000002</v>
      </c>
      <c r="H12" s="23">
        <f t="shared" si="3"/>
        <v>572.09039999999993</v>
      </c>
      <c r="I12" s="24">
        <f t="shared" si="4"/>
        <v>2606.1896000000002</v>
      </c>
    </row>
    <row r="13" spans="2:9" ht="15.75" x14ac:dyDescent="0.25">
      <c r="B13" s="19">
        <v>10</v>
      </c>
      <c r="C13" s="16" t="s">
        <v>18</v>
      </c>
      <c r="D13" s="21">
        <v>928.65</v>
      </c>
      <c r="E13" s="22">
        <f t="shared" si="0"/>
        <v>139.29749999999999</v>
      </c>
      <c r="F13" s="23">
        <f t="shared" si="1"/>
        <v>18.573</v>
      </c>
      <c r="G13" s="28">
        <f t="shared" si="2"/>
        <v>9.2865000000000002</v>
      </c>
      <c r="H13" s="23">
        <f t="shared" si="3"/>
        <v>167.15699999999998</v>
      </c>
      <c r="I13" s="24">
        <f t="shared" si="4"/>
        <v>761.49299999999994</v>
      </c>
    </row>
    <row r="14" spans="2:9" ht="16.5" thickBot="1" x14ac:dyDescent="0.3">
      <c r="B14" s="20">
        <v>11</v>
      </c>
      <c r="C14" s="17" t="s">
        <v>19</v>
      </c>
      <c r="D14" s="1">
        <v>2567.85</v>
      </c>
      <c r="E14" s="22">
        <f t="shared" si="0"/>
        <v>385.17749999999995</v>
      </c>
      <c r="F14" s="23">
        <f t="shared" si="1"/>
        <v>51.356999999999999</v>
      </c>
      <c r="G14" s="28">
        <f>D14*0.01</f>
        <v>25.6785</v>
      </c>
      <c r="H14" s="23">
        <f>E14+F14+G14</f>
        <v>462.21299999999997</v>
      </c>
      <c r="I14" s="24">
        <f t="shared" si="4"/>
        <v>2105.6369999999997</v>
      </c>
    </row>
    <row r="15" spans="2:9" ht="16.5" thickBot="1" x14ac:dyDescent="0.3">
      <c r="B15" s="5" t="s">
        <v>13</v>
      </c>
      <c r="C15" s="6"/>
      <c r="D15" s="4">
        <f>SUM(D4:D14)</f>
        <v>19549.61</v>
      </c>
      <c r="E15" s="25">
        <f>SUM(E4:E14)</f>
        <v>2932.4414999999999</v>
      </c>
      <c r="F15" s="26">
        <f>SUM(F4:F14)</f>
        <v>390.99220000000003</v>
      </c>
      <c r="G15" s="29">
        <f>SUM(G4:G14)</f>
        <v>195.49610000000001</v>
      </c>
      <c r="H15" s="4">
        <f>E15+F15+G15</f>
        <v>3518.9297999999999</v>
      </c>
      <c r="I15" s="27">
        <f>SUM(I4:I14)</f>
        <v>16030.680199999999</v>
      </c>
    </row>
  </sheetData>
  <mergeCells count="2">
    <mergeCell ref="B15:C15"/>
    <mergeCell ref="B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dcterms:created xsi:type="dcterms:W3CDTF">2025-01-09T13:10:42Z</dcterms:created>
  <dcterms:modified xsi:type="dcterms:W3CDTF">2025-01-09T14:17:40Z</dcterms:modified>
</cp:coreProperties>
</file>